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tabRatio="457" activeTab="1"/>
  </bookViews>
  <sheets>
    <sheet name="перечень МКД" sheetId="1" r:id="rId1"/>
    <sheet name="виды ремонта" sheetId="2" r:id="rId2"/>
  </sheets>
  <definedNames>
    <definedName name="_xlnm._FilterDatabase" localSheetId="0" hidden="1">'перечень МКД'!$C$1:$E$12</definedName>
    <definedName name="_xlnm.Print_Area" localSheetId="1">'виды ремонта'!$A$1:$W$12</definedName>
    <definedName name="_xlnm.Print_Area" localSheetId="0">'перечень МКД'!$A$1:$T$12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<sst xmlns="http://schemas.openxmlformats.org/spreadsheetml/2006/main" count="102" uniqueCount="65">
  <si>
    <t>№ п/п</t>
  </si>
  <si>
    <t>ед.</t>
  </si>
  <si>
    <t>кв.м</t>
  </si>
  <si>
    <t>Адрес МКД</t>
  </si>
  <si>
    <t>№ п\п</t>
  </si>
  <si>
    <t>кв.м.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</si>
  <si>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</si>
  <si>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</si>
  <si>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</si>
  <si>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</si>
  <si>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</si>
  <si>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</si>
  <si>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</si>
  <si>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</si>
  <si>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</si>
  <si>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</si>
  <si>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</si>
  <si>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</si>
  <si>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</si>
  <si>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</si>
  <si>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</si>
  <si>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</si>
  <si>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</si>
  <si>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</si>
  <si>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</si>
  <si>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руб./кв.м</t>
  </si>
  <si>
    <t>Стоимость капитального ремонта ВСЕГО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</si>
  <si>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</si>
  <si>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</si>
  <si>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</si>
  <si>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</si>
  <si>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</si>
  <si>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</si>
  <si>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</si>
  <si>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ПУ и УУ</t>
  </si>
  <si>
    <t>куб.м.</t>
  </si>
  <si>
    <t xml:space="preserve">руб. </t>
  </si>
  <si>
    <t>виды работ</t>
  </si>
  <si>
    <t>областной бюджет</t>
  </si>
  <si>
    <t>федеральный бюджет</t>
  </si>
  <si>
    <t>Количество жителей, зарегистрированных в МКД</t>
  </si>
  <si>
    <t>г.Сертолово, ул.Ларина, д.1</t>
  </si>
  <si>
    <t>Кирпич</t>
  </si>
  <si>
    <t>Итого по муниципальному образованию</t>
  </si>
  <si>
    <t>х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</si>
  <si>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</si>
  <si>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</si>
  <si>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</si>
  <si>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</si>
  <si>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</si>
  <si>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</si>
  <si>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Муниципальное образование "Сертолово"</t>
  </si>
  <si>
    <t>г.Сертолово, Заречная, д.7</t>
  </si>
  <si>
    <t>Проектный работы</t>
  </si>
  <si>
    <t>Панель</t>
  </si>
  <si>
    <t>способ формирования фонда капитального ремонта</t>
  </si>
  <si>
    <t>РО</t>
  </si>
  <si>
    <t>I. Перечень многоквартирных домов, которые подлежат капитальному ремонту,в 2014 году</t>
  </si>
  <si>
    <t>II. Реестр многоквартирных домов, которые подлежат капитальному ремонту, в 2014 году</t>
  </si>
  <si>
    <t>08.2015 г.</t>
  </si>
  <si>
    <t xml:space="preserve">г. Сертолово, ул. Заречная, д. 7  </t>
  </si>
  <si>
    <t>г. Сертолово, ул.Ларина, д.1</t>
  </si>
  <si>
    <t>Краткосрочный план реализации в 2014 году Региональной программы капитального ремонта общего имущества                                                                                                                                          в многоквартирных домах, расположенных на территории МО Сертолово</t>
  </si>
  <si>
    <r>
      <t xml:space="preserve">ПРИЛОЖЕНИЕ  № 1                                                                                                    к постановлению                                                                                                                                администрации МО Сертолово                                                                            от </t>
    </r>
    <r>
      <rPr>
        <u val="single"/>
        <sz val="20"/>
        <rFont val="Times New Roman"/>
        <family val="1"/>
      </rPr>
      <t>10 марта</t>
    </r>
    <r>
      <rPr>
        <sz val="20"/>
        <rFont val="Times New Roman"/>
        <family val="1"/>
      </rPr>
      <t xml:space="preserve">  2015г. №</t>
    </r>
    <r>
      <rPr>
        <u val="single"/>
        <sz val="20"/>
        <rFont val="Times New Roman"/>
        <family val="1"/>
      </rPr>
      <t>65</t>
    </r>
  </si>
  <si>
    <r>
      <t xml:space="preserve">ПРИЛОЖЕНИЕ  № 2                                                                                                    к постановлению                                                                                                               администрации МО Сертолово                                                                            от </t>
    </r>
    <r>
      <rPr>
        <u val="single"/>
        <sz val="24"/>
        <rFont val="Times New Roman"/>
        <family val="1"/>
      </rPr>
      <t>10 марта</t>
    </r>
    <r>
      <rPr>
        <sz val="24"/>
        <rFont val="Times New Roman"/>
        <family val="1"/>
      </rPr>
      <t xml:space="preserve"> 2015г. №</t>
    </r>
    <r>
      <rPr>
        <u val="single"/>
        <sz val="24"/>
        <rFont val="Times New Roman"/>
        <family val="1"/>
      </rPr>
      <t>65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</si>
</sst>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;[Red]#,##0.00_р_."/>
    <numFmt numFmtId="166" formatCode="#,##0.00;[Red]#,##0.00"/>
    <numFmt numFmtId="167" formatCode="#,##0.0"/>
    <numFmt numFmtId="168" formatCode="#,##0.00&quot;р.&quot;"/>
    <numFmt numFmtId="169" formatCode="###\ ###\ ###\ ##0"/>
    <numFmt numFmtId="170" formatCode="###\ ###\ ###\ ##0.00"/>
    <numFmt numFmtId="171" formatCode="#,##0.000"/>
    <numFmt numFmtId="172" formatCode="#,##0.0000"/>
    <numFmt numFmtId="173" formatCode="[$-FC19]d\ mmmm\ yyyy\ &quot;г.&quot;"/>
    <numFmt numFmtId="174" formatCode="0.0000"/>
    <numFmt numFmtId="175" formatCode="0.000"/>
    <numFmt numFmtId="176" formatCode="0.00000"/>
    <numFmt numFmtId="177" formatCode="#,##0.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4"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24"/>
      <name val="Times New Roman"/>
      <family val="1"/>
    </font>
    <font>
      <b/>
      <sz val="28"/>
      <name val="Times New Roman"/>
      <family val="1"/>
    </font>
    <font>
      <u val="single"/>
      <sz val="20"/>
      <name val="Times New Roman"/>
      <family val="1"/>
    </font>
    <font>
      <u val="single"/>
      <sz val="2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5" borderId="0" xfId="0" applyFont="1" applyFill="1" applyAlignment="1">
      <alignment/>
    </xf>
    <xf numFmtId="0" fontId="8" fillId="25" borderId="0" xfId="0" applyFont="1" applyFill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left"/>
    </xf>
    <xf numFmtId="0" fontId="26" fillId="24" borderId="0" xfId="0" applyFont="1" applyFill="1" applyAlignment="1">
      <alignment/>
    </xf>
    <xf numFmtId="0" fontId="27" fillId="24" borderId="0" xfId="0" applyFont="1" applyFill="1" applyAlignment="1">
      <alignment/>
    </xf>
    <xf numFmtId="3" fontId="30" fillId="24" borderId="10" xfId="0" applyNumberFormat="1" applyFont="1" applyFill="1" applyBorder="1" applyAlignment="1">
      <alignment horizontal="center" vertical="center" wrapText="1"/>
    </xf>
    <xf numFmtId="4" fontId="30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textRotation="90" wrapText="1"/>
    </xf>
    <xf numFmtId="4" fontId="30" fillId="24" borderId="10" xfId="0" applyNumberFormat="1" applyFont="1" applyFill="1" applyBorder="1" applyAlignment="1">
      <alignment horizontal="center" vertical="center" wrapText="1" shrinkToFit="1"/>
    </xf>
    <xf numFmtId="0" fontId="30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center" vertical="center" wrapText="1" shrinkToFit="1"/>
    </xf>
    <xf numFmtId="0" fontId="31" fillId="24" borderId="0" xfId="0" applyFont="1" applyFill="1" applyAlignment="1">
      <alignment/>
    </xf>
    <xf numFmtId="0" fontId="31" fillId="25" borderId="0" xfId="0" applyFont="1" applyFill="1" applyAlignment="1">
      <alignment/>
    </xf>
    <xf numFmtId="3" fontId="30" fillId="24" borderId="10" xfId="0" applyNumberFormat="1" applyFont="1" applyFill="1" applyBorder="1" applyAlignment="1">
      <alignment horizontal="center" vertical="center" wrapText="1" shrinkToFit="1"/>
    </xf>
    <xf numFmtId="0" fontId="7" fillId="24" borderId="10" xfId="0" applyFont="1" applyFill="1" applyBorder="1" applyAlignment="1">
      <alignment/>
    </xf>
    <xf numFmtId="3" fontId="33" fillId="24" borderId="10" xfId="0" applyNumberFormat="1" applyFont="1" applyFill="1" applyBorder="1" applyAlignment="1">
      <alignment horizontal="center" vertical="center" wrapText="1"/>
    </xf>
    <xf numFmtId="4" fontId="33" fillId="24" borderId="10" xfId="0" applyNumberFormat="1" applyFont="1" applyFill="1" applyBorder="1" applyAlignment="1">
      <alignment horizontal="left" vertical="center" wrapText="1"/>
    </xf>
    <xf numFmtId="4" fontId="33" fillId="24" borderId="10" xfId="0" applyNumberFormat="1" applyFont="1" applyFill="1" applyBorder="1" applyAlignment="1">
      <alignment horizontal="center" vertical="center" wrapText="1" shrinkToFit="1"/>
    </xf>
    <xf numFmtId="4" fontId="36" fillId="24" borderId="10" xfId="0" applyNumberFormat="1" applyFont="1" applyFill="1" applyBorder="1" applyAlignment="1">
      <alignment horizontal="center" vertical="center" wrapText="1"/>
    </xf>
    <xf numFmtId="167" fontId="33" fillId="24" borderId="10" xfId="0" applyNumberFormat="1" applyFont="1" applyFill="1" applyBorder="1" applyAlignment="1">
      <alignment horizontal="center" vertical="center" wrapText="1"/>
    </xf>
    <xf numFmtId="167" fontId="33" fillId="24" borderId="10" xfId="0" applyNumberFormat="1" applyFont="1" applyFill="1" applyBorder="1" applyAlignment="1">
      <alignment horizontal="center" vertical="center" wrapText="1" shrinkToFit="1"/>
    </xf>
    <xf numFmtId="167" fontId="36" fillId="24" borderId="1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/>
    </xf>
    <xf numFmtId="0" fontId="38" fillId="24" borderId="0" xfId="0" applyFont="1" applyFill="1" applyAlignment="1">
      <alignment horizontal="center" vertical="center" wrapText="1"/>
    </xf>
    <xf numFmtId="0" fontId="34" fillId="24" borderId="0" xfId="0" applyFont="1" applyFill="1" applyAlignment="1">
      <alignment horizontal="left" vertical="center" wrapText="1"/>
    </xf>
    <xf numFmtId="0" fontId="30" fillId="24" borderId="10" xfId="0" applyFont="1" applyFill="1" applyBorder="1" applyAlignment="1">
      <alignment horizontal="center" vertical="center" textRotation="90" wrapText="1"/>
    </xf>
    <xf numFmtId="0" fontId="29" fillId="24" borderId="11" xfId="0" applyFont="1" applyFill="1" applyBorder="1" applyAlignment="1">
      <alignment horizontal="left" vertical="center" wrapText="1"/>
    </xf>
    <xf numFmtId="0" fontId="29" fillId="24" borderId="12" xfId="0" applyFont="1" applyFill="1" applyBorder="1" applyAlignment="1">
      <alignment horizontal="left" vertical="center" wrapText="1"/>
    </xf>
    <xf numFmtId="0" fontId="29" fillId="24" borderId="13" xfId="0" applyFont="1" applyFill="1" applyBorder="1" applyAlignment="1">
      <alignment horizontal="left" vertical="center" wrapText="1"/>
    </xf>
    <xf numFmtId="0" fontId="30" fillId="24" borderId="14" xfId="0" applyFont="1" applyFill="1" applyBorder="1" applyAlignment="1">
      <alignment horizontal="center" vertical="center" textRotation="90" wrapText="1"/>
    </xf>
    <xf numFmtId="0" fontId="30" fillId="24" borderId="15" xfId="0" applyFont="1" applyFill="1" applyBorder="1" applyAlignment="1">
      <alignment horizontal="center" vertical="center" textRotation="90" wrapText="1"/>
    </xf>
    <xf numFmtId="0" fontId="30" fillId="24" borderId="16" xfId="0" applyFont="1" applyFill="1" applyBorder="1" applyAlignment="1">
      <alignment horizontal="center" vertical="center" textRotation="90" wrapText="1"/>
    </xf>
    <xf numFmtId="0" fontId="30" fillId="24" borderId="10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center" vertical="center" wrapText="1"/>
    </xf>
    <xf numFmtId="4" fontId="30" fillId="24" borderId="17" xfId="0" applyNumberFormat="1" applyFont="1" applyFill="1" applyBorder="1" applyAlignment="1">
      <alignment horizontal="left" vertical="center" wrapText="1"/>
    </xf>
    <xf numFmtId="4" fontId="30" fillId="24" borderId="13" xfId="0" applyNumberFormat="1" applyFont="1" applyFill="1" applyBorder="1" applyAlignment="1">
      <alignment horizontal="left" vertical="center" wrapText="1"/>
    </xf>
    <xf numFmtId="0" fontId="41" fillId="24" borderId="0" xfId="0" applyFont="1" applyFill="1" applyAlignment="1">
      <alignment horizontal="center" vertical="center" wrapText="1"/>
    </xf>
    <xf numFmtId="4" fontId="37" fillId="24" borderId="10" xfId="0" applyNumberFormat="1" applyFont="1" applyFill="1" applyBorder="1" applyAlignment="1">
      <alignment horizontal="left" vertical="center" wrapText="1"/>
    </xf>
    <xf numFmtId="0" fontId="40" fillId="24" borderId="0" xfId="0" applyFont="1" applyFill="1" applyAlignment="1">
      <alignment horizontal="left" vertical="center" wrapText="1"/>
    </xf>
    <xf numFmtId="0" fontId="39" fillId="24" borderId="0" xfId="0" applyFont="1" applyFill="1" applyBorder="1" applyAlignment="1">
      <alignment horizontal="center" vertical="top" wrapText="1"/>
    </xf>
    <xf numFmtId="4" fontId="33" fillId="24" borderId="10" xfId="0" applyNumberFormat="1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V12"/>
  <sheetViews>
    <sheetView view="pageBreakPreview" zoomScaleSheetLayoutView="100" zoomScalePageLayoutView="0" workbookViewId="0" topLeftCell="E1">
      <selection activeCell="A2" sqref="A2:S2"/>
    </sheetView>
  </sheetViews>
  <sheetFormatPr defaultColWidth="9.140625" defaultRowHeight="15"/>
  <cols>
    <col min="1" max="1" width="4.28125" style="12" customWidth="1"/>
    <col min="2" max="2" width="39.28125" style="11" customWidth="1"/>
    <col min="3" max="4" width="6.8515625" style="7" customWidth="1"/>
    <col min="5" max="5" width="12.00390625" style="7" customWidth="1"/>
    <col min="6" max="6" width="5.57421875" style="7" customWidth="1"/>
    <col min="7" max="7" width="4.421875" style="7" customWidth="1"/>
    <col min="8" max="9" width="10.421875" style="7" customWidth="1"/>
    <col min="10" max="10" width="11.7109375" style="7" customWidth="1"/>
    <col min="11" max="11" width="9.7109375" style="7" customWidth="1"/>
    <col min="12" max="12" width="16.140625" style="7" customWidth="1"/>
    <col min="13" max="14" width="9.28125" style="7" customWidth="1"/>
    <col min="15" max="15" width="7.421875" style="7" customWidth="1"/>
    <col min="16" max="16" width="16.7109375" style="7" customWidth="1"/>
    <col min="17" max="17" width="10.28125" style="7" customWidth="1"/>
    <col min="18" max="18" width="11.7109375" style="7" customWidth="1"/>
    <col min="19" max="19" width="13.7109375" style="7" customWidth="1"/>
    <col min="20" max="22" width="9.140625" style="10" customWidth="1"/>
    <col min="23" max="16384" width="9.140625" style="1" customWidth="1"/>
  </cols>
  <sheetData>
    <row r="1" spans="1:22" s="17" customFormat="1" ht="110.25" customHeight="1">
      <c r="A1" s="14"/>
      <c r="B1" s="15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42" t="s">
        <v>63</v>
      </c>
      <c r="Q1" s="42"/>
      <c r="R1" s="42"/>
      <c r="S1" s="42"/>
      <c r="T1" s="42"/>
      <c r="U1" s="16"/>
      <c r="V1" s="16"/>
    </row>
    <row r="2" spans="1:22" s="17" customFormat="1" ht="102" customHeight="1">
      <c r="A2" s="41" t="s">
        <v>62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16"/>
      <c r="U2" s="16"/>
      <c r="V2" s="16"/>
    </row>
    <row r="3" spans="1:22" s="17" customFormat="1" ht="37.5" customHeight="1">
      <c r="A3" s="51" t="s">
        <v>57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U3" s="16"/>
      <c r="V3" s="16"/>
    </row>
    <row r="4" spans="1:20" ht="48" customHeight="1">
      <c r="A4" s="50" t="s">
        <v>0</v>
      </c>
      <c r="B4" s="50" t="s">
        <v>3</v>
      </c>
      <c r="C4" s="50" t="s">
        <v>6</v>
      </c>
      <c r="D4" s="50"/>
      <c r="E4" s="43" t="s">
        <v>7</v>
      </c>
      <c r="F4" s="43" t="s">
        <v>8</v>
      </c>
      <c r="G4" s="43" t="s">
        <v>9</v>
      </c>
      <c r="H4" s="43" t="s">
        <v>10</v>
      </c>
      <c r="I4" s="50" t="s">
        <v>11</v>
      </c>
      <c r="J4" s="50"/>
      <c r="K4" s="43" t="s">
        <v>40</v>
      </c>
      <c r="L4" s="50" t="s">
        <v>12</v>
      </c>
      <c r="M4" s="50"/>
      <c r="N4" s="50"/>
      <c r="O4" s="50"/>
      <c r="P4" s="50"/>
      <c r="Q4" s="43" t="s">
        <v>13</v>
      </c>
      <c r="R4" s="43" t="s">
        <v>14</v>
      </c>
      <c r="S4" s="43" t="s">
        <v>15</v>
      </c>
      <c r="T4" s="47" t="s">
        <v>55</v>
      </c>
    </row>
    <row r="5" spans="1:20" ht="35.25" customHeight="1">
      <c r="A5" s="50"/>
      <c r="B5" s="50"/>
      <c r="C5" s="43" t="s">
        <v>16</v>
      </c>
      <c r="D5" s="43" t="s">
        <v>17</v>
      </c>
      <c r="E5" s="43"/>
      <c r="F5" s="43"/>
      <c r="G5" s="43"/>
      <c r="H5" s="43"/>
      <c r="I5" s="43" t="s">
        <v>18</v>
      </c>
      <c r="J5" s="43" t="s">
        <v>19</v>
      </c>
      <c r="K5" s="43"/>
      <c r="L5" s="43" t="s">
        <v>18</v>
      </c>
      <c r="M5" s="50" t="s">
        <v>20</v>
      </c>
      <c r="N5" s="50"/>
      <c r="O5" s="50"/>
      <c r="P5" s="50"/>
      <c r="Q5" s="43"/>
      <c r="R5" s="43"/>
      <c r="S5" s="43"/>
      <c r="T5" s="48"/>
    </row>
    <row r="6" spans="1:20" ht="147.75" customHeight="1">
      <c r="A6" s="50"/>
      <c r="B6" s="50"/>
      <c r="C6" s="43"/>
      <c r="D6" s="43"/>
      <c r="E6" s="43"/>
      <c r="F6" s="43"/>
      <c r="G6" s="43"/>
      <c r="H6" s="43"/>
      <c r="I6" s="43"/>
      <c r="J6" s="43"/>
      <c r="K6" s="43"/>
      <c r="L6" s="43"/>
      <c r="M6" s="21" t="s">
        <v>39</v>
      </c>
      <c r="N6" s="21" t="s">
        <v>38</v>
      </c>
      <c r="O6" s="21" t="s">
        <v>21</v>
      </c>
      <c r="P6" s="21" t="s">
        <v>22</v>
      </c>
      <c r="Q6" s="43"/>
      <c r="R6" s="43"/>
      <c r="S6" s="43"/>
      <c r="T6" s="48"/>
    </row>
    <row r="7" spans="1:22" s="3" customFormat="1" ht="21.75" customHeight="1">
      <c r="A7" s="50"/>
      <c r="B7" s="50"/>
      <c r="C7" s="43"/>
      <c r="D7" s="43"/>
      <c r="E7" s="43"/>
      <c r="F7" s="43"/>
      <c r="G7" s="43"/>
      <c r="H7" s="6" t="s">
        <v>2</v>
      </c>
      <c r="I7" s="6" t="s">
        <v>2</v>
      </c>
      <c r="J7" s="6" t="s">
        <v>2</v>
      </c>
      <c r="K7" s="6" t="s">
        <v>23</v>
      </c>
      <c r="L7" s="6" t="s">
        <v>24</v>
      </c>
      <c r="M7" s="6" t="s">
        <v>24</v>
      </c>
      <c r="N7" s="6" t="s">
        <v>24</v>
      </c>
      <c r="O7" s="6" t="s">
        <v>24</v>
      </c>
      <c r="P7" s="6" t="s">
        <v>24</v>
      </c>
      <c r="Q7" s="6" t="s">
        <v>25</v>
      </c>
      <c r="R7" s="6" t="s">
        <v>25</v>
      </c>
      <c r="S7" s="43"/>
      <c r="T7" s="49"/>
      <c r="U7" s="10"/>
      <c r="V7" s="10"/>
    </row>
    <row r="8" spans="1:22" s="4" customFormat="1" ht="21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9">
        <v>20</v>
      </c>
      <c r="U8" s="10"/>
      <c r="V8" s="10"/>
    </row>
    <row r="9" spans="1:22" s="5" customFormat="1" ht="18.75" customHeight="1">
      <c r="A9" s="44" t="s">
        <v>51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6"/>
      <c r="U9" s="8"/>
      <c r="V9" s="8"/>
    </row>
    <row r="10" spans="1:22" s="26" customFormat="1" ht="22.5" customHeight="1">
      <c r="A10" s="18">
        <v>1</v>
      </c>
      <c r="B10" s="23" t="s">
        <v>52</v>
      </c>
      <c r="C10" s="20">
        <v>1966</v>
      </c>
      <c r="D10" s="24"/>
      <c r="E10" s="20" t="s">
        <v>54</v>
      </c>
      <c r="F10" s="20">
        <v>5</v>
      </c>
      <c r="G10" s="20">
        <v>4</v>
      </c>
      <c r="H10" s="19">
        <v>3854.4</v>
      </c>
      <c r="I10" s="19">
        <v>3544.6</v>
      </c>
      <c r="J10" s="19">
        <v>3311.4</v>
      </c>
      <c r="K10" s="18">
        <v>191</v>
      </c>
      <c r="L10" s="19">
        <f>'виды ремонта'!C10</f>
        <v>13423809</v>
      </c>
      <c r="M10" s="19">
        <v>0</v>
      </c>
      <c r="N10" s="19">
        <v>0</v>
      </c>
      <c r="O10" s="19">
        <v>0</v>
      </c>
      <c r="P10" s="19">
        <f>L10</f>
        <v>13423809</v>
      </c>
      <c r="Q10" s="19">
        <f>L10/H10</f>
        <v>3482.7233810709836</v>
      </c>
      <c r="R10" s="19">
        <v>13174</v>
      </c>
      <c r="S10" s="20" t="s">
        <v>59</v>
      </c>
      <c r="T10" s="20" t="s">
        <v>56</v>
      </c>
      <c r="U10" s="25"/>
      <c r="V10" s="25"/>
    </row>
    <row r="11" spans="1:22" s="26" customFormat="1" ht="18.75" customHeight="1">
      <c r="A11" s="18">
        <f>A10+1</f>
        <v>2</v>
      </c>
      <c r="B11" s="23" t="s">
        <v>41</v>
      </c>
      <c r="C11" s="20">
        <v>1936</v>
      </c>
      <c r="D11" s="24"/>
      <c r="E11" s="20" t="s">
        <v>42</v>
      </c>
      <c r="F11" s="20">
        <v>4</v>
      </c>
      <c r="G11" s="20">
        <v>3</v>
      </c>
      <c r="H11" s="19">
        <v>2445.8</v>
      </c>
      <c r="I11" s="19">
        <v>2244.5</v>
      </c>
      <c r="J11" s="19">
        <v>1924.7</v>
      </c>
      <c r="K11" s="18">
        <v>101</v>
      </c>
      <c r="L11" s="19">
        <f>'виды ремонта'!C11</f>
        <v>7267039</v>
      </c>
      <c r="M11" s="19">
        <v>0</v>
      </c>
      <c r="N11" s="19">
        <v>0</v>
      </c>
      <c r="O11" s="19">
        <v>0</v>
      </c>
      <c r="P11" s="19">
        <f>L11</f>
        <v>7267039</v>
      </c>
      <c r="Q11" s="19">
        <f>L11/H11</f>
        <v>2971.231907760242</v>
      </c>
      <c r="R11" s="19">
        <v>13174</v>
      </c>
      <c r="S11" s="20" t="s">
        <v>59</v>
      </c>
      <c r="T11" s="20" t="s">
        <v>56</v>
      </c>
      <c r="U11" s="25"/>
      <c r="V11" s="25"/>
    </row>
    <row r="12" spans="1:22" s="26" customFormat="1" ht="18.75" customHeight="1">
      <c r="A12" s="52" t="s">
        <v>43</v>
      </c>
      <c r="B12" s="53"/>
      <c r="C12" s="19" t="s">
        <v>44</v>
      </c>
      <c r="D12" s="19" t="s">
        <v>44</v>
      </c>
      <c r="E12" s="19" t="s">
        <v>44</v>
      </c>
      <c r="F12" s="19" t="s">
        <v>44</v>
      </c>
      <c r="G12" s="19" t="s">
        <v>44</v>
      </c>
      <c r="H12" s="22">
        <f>SUM(H10:H11)</f>
        <v>6300.200000000001</v>
      </c>
      <c r="I12" s="22">
        <f aca="true" t="shared" si="0" ref="I12:O12">SUM(I10:I11)</f>
        <v>5789.1</v>
      </c>
      <c r="J12" s="22">
        <f t="shared" si="0"/>
        <v>5236.1</v>
      </c>
      <c r="K12" s="27">
        <f t="shared" si="0"/>
        <v>292</v>
      </c>
      <c r="L12" s="22">
        <f t="shared" si="0"/>
        <v>20690848</v>
      </c>
      <c r="M12" s="22">
        <f t="shared" si="0"/>
        <v>0</v>
      </c>
      <c r="N12" s="22">
        <f t="shared" si="0"/>
        <v>0</v>
      </c>
      <c r="O12" s="22">
        <f t="shared" si="0"/>
        <v>0</v>
      </c>
      <c r="P12" s="22">
        <f>SUM(P10:P11)</f>
        <v>20690848</v>
      </c>
      <c r="Q12" s="19">
        <f>L12/H12</f>
        <v>3284.1573283387825</v>
      </c>
      <c r="R12" s="19">
        <v>13174</v>
      </c>
      <c r="S12" s="24" t="s">
        <v>44</v>
      </c>
      <c r="T12" s="20" t="s">
        <v>44</v>
      </c>
      <c r="U12" s="25"/>
      <c r="V12" s="25"/>
    </row>
  </sheetData>
  <sheetProtection/>
  <autoFilter ref="C1:E12"/>
  <mergeCells count="25">
    <mergeCell ref="A12:B12"/>
    <mergeCell ref="L5:L6"/>
    <mergeCell ref="K4:K6"/>
    <mergeCell ref="Q4:Q6"/>
    <mergeCell ref="D5:D7"/>
    <mergeCell ref="I5:I6"/>
    <mergeCell ref="H4:H6"/>
    <mergeCell ref="M5:P5"/>
    <mergeCell ref="I4:J4"/>
    <mergeCell ref="A9:T9"/>
    <mergeCell ref="T4:T7"/>
    <mergeCell ref="R4:R6"/>
    <mergeCell ref="L4:P4"/>
    <mergeCell ref="C5:C7"/>
    <mergeCell ref="A4:A7"/>
    <mergeCell ref="B4:B7"/>
    <mergeCell ref="C4:D4"/>
    <mergeCell ref="E4:E7"/>
    <mergeCell ref="F4:F7"/>
    <mergeCell ref="A2:S2"/>
    <mergeCell ref="P1:T1"/>
    <mergeCell ref="J5:J6"/>
    <mergeCell ref="S4:S7"/>
    <mergeCell ref="A3:S3"/>
    <mergeCell ref="G4:G7"/>
  </mergeCells>
  <printOptions horizontalCentered="1"/>
  <pageMargins left="0.17" right="0.17" top="0.5511811023622047" bottom="0.35433070866141736" header="0.31496062992125984" footer="0.2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DN12"/>
  <sheetViews>
    <sheetView tabSelected="1" view="pageBreakPreview" zoomScale="80" zoomScaleNormal="90" zoomScaleSheetLayoutView="80" zoomScalePageLayoutView="0" workbookViewId="0" topLeftCell="M1">
      <selection activeCell="R1" sqref="R1:W1"/>
    </sheetView>
  </sheetViews>
  <sheetFormatPr defaultColWidth="9.140625" defaultRowHeight="15"/>
  <cols>
    <col min="1" max="1" width="4.7109375" style="11" customWidth="1"/>
    <col min="2" max="2" width="53.8515625" style="11" customWidth="1"/>
    <col min="3" max="3" width="20.00390625" style="7" customWidth="1"/>
    <col min="4" max="4" width="16.28125" style="7" customWidth="1"/>
    <col min="5" max="5" width="6.28125" style="7" customWidth="1"/>
    <col min="6" max="6" width="6.140625" style="7" customWidth="1"/>
    <col min="7" max="7" width="5.7109375" style="7" customWidth="1"/>
    <col min="8" max="8" width="7.28125" style="7" customWidth="1"/>
    <col min="9" max="9" width="16.00390625" style="7" customWidth="1"/>
    <col min="10" max="10" width="6.57421875" style="7" customWidth="1"/>
    <col min="11" max="11" width="6.421875" style="7" customWidth="1"/>
    <col min="12" max="12" width="12.28125" style="7" customWidth="1"/>
    <col min="13" max="13" width="21.8515625" style="7" customWidth="1"/>
    <col min="14" max="14" width="5.00390625" style="7" customWidth="1"/>
    <col min="15" max="15" width="5.57421875" style="7" customWidth="1"/>
    <col min="16" max="16" width="13.421875" style="7" customWidth="1"/>
    <col min="17" max="17" width="18.421875" style="7" customWidth="1"/>
    <col min="18" max="18" width="11.7109375" style="7" customWidth="1"/>
    <col min="19" max="19" width="18.57421875" style="7" customWidth="1"/>
    <col min="20" max="20" width="8.28125" style="7" customWidth="1"/>
    <col min="21" max="21" width="8.140625" style="7" customWidth="1"/>
    <col min="22" max="22" width="13.8515625" style="7" customWidth="1"/>
    <col min="23" max="23" width="11.28125" style="7" customWidth="1"/>
    <col min="24" max="118" width="9.140625" style="37" customWidth="1"/>
    <col min="119" max="16384" width="9.140625" style="2" customWidth="1"/>
  </cols>
  <sheetData>
    <row r="1" spans="18:23" ht="147" customHeight="1">
      <c r="R1" s="56" t="s">
        <v>64</v>
      </c>
      <c r="S1" s="56"/>
      <c r="T1" s="56"/>
      <c r="U1" s="56"/>
      <c r="V1" s="56"/>
      <c r="W1" s="56"/>
    </row>
    <row r="2" spans="1:23" ht="111" customHeight="1">
      <c r="A2" s="54" t="s">
        <v>62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118" s="7" customFormat="1" ht="54" customHeight="1">
      <c r="A3" s="57" t="s">
        <v>58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</row>
    <row r="4" spans="1:118" s="28" customFormat="1" ht="15" customHeight="1">
      <c r="A4" s="50" t="s">
        <v>4</v>
      </c>
      <c r="B4" s="50" t="s">
        <v>3</v>
      </c>
      <c r="C4" s="50" t="s">
        <v>26</v>
      </c>
      <c r="D4" s="59" t="s">
        <v>37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</row>
    <row r="5" spans="1:118" s="28" customFormat="1" ht="18.75" customHeight="1">
      <c r="A5" s="50"/>
      <c r="B5" s="50"/>
      <c r="C5" s="50"/>
      <c r="D5" s="43" t="s">
        <v>27</v>
      </c>
      <c r="E5" s="50" t="s">
        <v>45</v>
      </c>
      <c r="F5" s="50"/>
      <c r="G5" s="50"/>
      <c r="H5" s="50"/>
      <c r="I5" s="50"/>
      <c r="J5" s="43" t="s">
        <v>28</v>
      </c>
      <c r="K5" s="43"/>
      <c r="L5" s="43" t="s">
        <v>29</v>
      </c>
      <c r="M5" s="43"/>
      <c r="N5" s="43" t="s">
        <v>30</v>
      </c>
      <c r="O5" s="43"/>
      <c r="P5" s="43" t="s">
        <v>31</v>
      </c>
      <c r="Q5" s="43"/>
      <c r="R5" s="43" t="s">
        <v>33</v>
      </c>
      <c r="S5" s="43"/>
      <c r="T5" s="43" t="s">
        <v>32</v>
      </c>
      <c r="U5" s="43"/>
      <c r="V5" s="43" t="s">
        <v>53</v>
      </c>
      <c r="W5" s="43" t="s">
        <v>34</v>
      </c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</row>
    <row r="6" spans="1:118" s="28" customFormat="1" ht="163.5" customHeight="1">
      <c r="A6" s="50"/>
      <c r="B6" s="50"/>
      <c r="C6" s="50"/>
      <c r="D6" s="43"/>
      <c r="E6" s="21" t="s">
        <v>46</v>
      </c>
      <c r="F6" s="21" t="s">
        <v>47</v>
      </c>
      <c r="G6" s="21" t="s">
        <v>48</v>
      </c>
      <c r="H6" s="21" t="s">
        <v>49</v>
      </c>
      <c r="I6" s="21" t="s">
        <v>50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</row>
    <row r="7" spans="1:118" s="28" customFormat="1" ht="16.5" customHeight="1">
      <c r="A7" s="50"/>
      <c r="B7" s="50"/>
      <c r="C7" s="38" t="s">
        <v>24</v>
      </c>
      <c r="D7" s="38" t="s">
        <v>24</v>
      </c>
      <c r="E7" s="38" t="s">
        <v>24</v>
      </c>
      <c r="F7" s="38" t="s">
        <v>24</v>
      </c>
      <c r="G7" s="38" t="s">
        <v>24</v>
      </c>
      <c r="H7" s="38" t="s">
        <v>24</v>
      </c>
      <c r="I7" s="38" t="s">
        <v>24</v>
      </c>
      <c r="J7" s="38" t="s">
        <v>1</v>
      </c>
      <c r="K7" s="38" t="s">
        <v>24</v>
      </c>
      <c r="L7" s="38" t="s">
        <v>5</v>
      </c>
      <c r="M7" s="38" t="s">
        <v>24</v>
      </c>
      <c r="N7" s="38" t="s">
        <v>5</v>
      </c>
      <c r="O7" s="38" t="s">
        <v>24</v>
      </c>
      <c r="P7" s="38" t="s">
        <v>5</v>
      </c>
      <c r="Q7" s="38" t="s">
        <v>24</v>
      </c>
      <c r="R7" s="38" t="s">
        <v>5</v>
      </c>
      <c r="S7" s="38" t="s">
        <v>24</v>
      </c>
      <c r="T7" s="38" t="s">
        <v>35</v>
      </c>
      <c r="U7" s="38" t="s">
        <v>24</v>
      </c>
      <c r="V7" s="38" t="s">
        <v>36</v>
      </c>
      <c r="W7" s="38" t="s">
        <v>24</v>
      </c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</row>
    <row r="8" spans="1:118" s="28" customFormat="1" ht="15.75">
      <c r="A8" s="39">
        <v>1</v>
      </c>
      <c r="B8" s="39">
        <v>2</v>
      </c>
      <c r="C8" s="39">
        <v>3</v>
      </c>
      <c r="D8" s="39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39">
        <v>11</v>
      </c>
      <c r="L8" s="39">
        <v>12</v>
      </c>
      <c r="M8" s="39">
        <v>13</v>
      </c>
      <c r="N8" s="39">
        <v>14</v>
      </c>
      <c r="O8" s="39">
        <v>15</v>
      </c>
      <c r="P8" s="39">
        <v>16</v>
      </c>
      <c r="Q8" s="39">
        <v>17</v>
      </c>
      <c r="R8" s="39">
        <v>18</v>
      </c>
      <c r="S8" s="39">
        <v>19</v>
      </c>
      <c r="T8" s="39">
        <v>20</v>
      </c>
      <c r="U8" s="39">
        <v>21</v>
      </c>
      <c r="V8" s="39">
        <v>22</v>
      </c>
      <c r="W8" s="39">
        <v>23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</row>
    <row r="9" s="55" customFormat="1" ht="34.5" customHeight="1">
      <c r="A9" s="55" t="s">
        <v>51</v>
      </c>
    </row>
    <row r="10" spans="1:118" s="28" customFormat="1" ht="20.25">
      <c r="A10" s="29">
        <v>1</v>
      </c>
      <c r="B10" s="30" t="s">
        <v>60</v>
      </c>
      <c r="C10" s="33">
        <f>D10+K10+M10+O10+Q10+S10+U10+V10+W10</f>
        <v>13423809</v>
      </c>
      <c r="D10" s="33"/>
      <c r="E10" s="33"/>
      <c r="F10" s="33"/>
      <c r="G10" s="33"/>
      <c r="H10" s="33"/>
      <c r="I10" s="33"/>
      <c r="J10" s="34"/>
      <c r="K10" s="34"/>
      <c r="L10" s="33"/>
      <c r="M10" s="33"/>
      <c r="N10" s="33"/>
      <c r="O10" s="33"/>
      <c r="P10" s="33"/>
      <c r="Q10" s="33"/>
      <c r="R10" s="33">
        <v>2245</v>
      </c>
      <c r="S10" s="33">
        <v>12882941</v>
      </c>
      <c r="T10" s="33"/>
      <c r="U10" s="33"/>
      <c r="V10" s="34">
        <v>540868</v>
      </c>
      <c r="W10" s="31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</row>
    <row r="11" spans="1:118" s="28" customFormat="1" ht="20.25">
      <c r="A11" s="29">
        <f>A10+1</f>
        <v>2</v>
      </c>
      <c r="B11" s="30" t="s">
        <v>61</v>
      </c>
      <c r="C11" s="33">
        <f>D11+K11+M11+O11+Q11+S11+U11+V11+W11</f>
        <v>7267039</v>
      </c>
      <c r="D11" s="33">
        <f>E11+F11+G11+H11+I11</f>
        <v>322219</v>
      </c>
      <c r="E11" s="33"/>
      <c r="F11" s="33"/>
      <c r="G11" s="33"/>
      <c r="H11" s="33"/>
      <c r="I11" s="33">
        <v>322219</v>
      </c>
      <c r="J11" s="34"/>
      <c r="K11" s="34"/>
      <c r="L11" s="33">
        <v>1100</v>
      </c>
      <c r="M11" s="33">
        <v>3676042</v>
      </c>
      <c r="N11" s="33"/>
      <c r="O11" s="33"/>
      <c r="P11" s="33">
        <v>2200</v>
      </c>
      <c r="Q11" s="33">
        <v>3268778</v>
      </c>
      <c r="R11" s="33"/>
      <c r="S11" s="33"/>
      <c r="T11" s="33"/>
      <c r="U11" s="33"/>
      <c r="V11" s="34"/>
      <c r="W11" s="31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</row>
    <row r="12" spans="1:118" s="28" customFormat="1" ht="20.25">
      <c r="A12" s="58" t="s">
        <v>43</v>
      </c>
      <c r="B12" s="58"/>
      <c r="C12" s="35">
        <f>SUM(C10:C11)</f>
        <v>20690848</v>
      </c>
      <c r="D12" s="35">
        <f>SUM(D10:D11)</f>
        <v>322219</v>
      </c>
      <c r="E12" s="35"/>
      <c r="F12" s="35"/>
      <c r="G12" s="35"/>
      <c r="H12" s="35"/>
      <c r="I12" s="35">
        <f>SUM(I10:I11)</f>
        <v>322219</v>
      </c>
      <c r="J12" s="35"/>
      <c r="K12" s="35"/>
      <c r="L12" s="35">
        <f aca="true" t="shared" si="0" ref="L12:S12">SUM(L10:L11)</f>
        <v>1100</v>
      </c>
      <c r="M12" s="35">
        <f t="shared" si="0"/>
        <v>3676042</v>
      </c>
      <c r="N12" s="35"/>
      <c r="O12" s="35"/>
      <c r="P12" s="35">
        <f t="shared" si="0"/>
        <v>2200</v>
      </c>
      <c r="Q12" s="35">
        <f t="shared" si="0"/>
        <v>3268778</v>
      </c>
      <c r="R12" s="35">
        <f t="shared" si="0"/>
        <v>2245</v>
      </c>
      <c r="S12" s="35">
        <f t="shared" si="0"/>
        <v>12882941</v>
      </c>
      <c r="T12" s="35"/>
      <c r="U12" s="35"/>
      <c r="V12" s="35">
        <f>SUM(V10:V11)</f>
        <v>540868</v>
      </c>
      <c r="W12" s="32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</row>
  </sheetData>
  <sheetProtection/>
  <mergeCells count="19">
    <mergeCell ref="A12:B12"/>
    <mergeCell ref="D5:D6"/>
    <mergeCell ref="C4:C6"/>
    <mergeCell ref="B4:B7"/>
    <mergeCell ref="A4:A7"/>
    <mergeCell ref="D4:W4"/>
    <mergeCell ref="N5:O6"/>
    <mergeCell ref="L5:M6"/>
    <mergeCell ref="J5:K6"/>
    <mergeCell ref="A2:W2"/>
    <mergeCell ref="A9:IV9"/>
    <mergeCell ref="R1:W1"/>
    <mergeCell ref="A3:W3"/>
    <mergeCell ref="E5:I5"/>
    <mergeCell ref="W5:W6"/>
    <mergeCell ref="V5:V6"/>
    <mergeCell ref="T5:U6"/>
    <mergeCell ref="R5:S6"/>
    <mergeCell ref="P5:Q6"/>
  </mergeCells>
  <printOptions horizontalCentered="1"/>
  <pageMargins left="0.11811023622047245" right="0.11811023622047245" top="0.56" bottom="0.32" header="0.31496062992125984" footer="0.18"/>
  <pageSetup fitToHeight="0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1</cp:lastModifiedBy>
  <cp:lastPrinted>2015-02-24T07:45:17Z</cp:lastPrinted>
  <dcterms:created xsi:type="dcterms:W3CDTF">2012-12-13T11:50:40Z</dcterms:created>
  <dcterms:modified xsi:type="dcterms:W3CDTF">2015-03-11T09:30:34Z</dcterms:modified>
  <cp:category/>
  <cp:version/>
  <cp:contentType/>
  <cp:contentStatus/>
</cp:coreProperties>
</file>